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 Proiect UE\Anexa 14\"/>
    </mc:Choice>
  </mc:AlternateContent>
  <xr:revisionPtr revIDLastSave="0" documentId="13_ncr:1_{F35C2841-8DE6-45EA-83CC-DE1FEECDFD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al Var 1" sheetId="6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U9" i="6"/>
  <c r="U16" i="6" s="1"/>
  <c r="T9" i="6"/>
  <c r="T16" i="6" s="1"/>
  <c r="S9" i="6"/>
  <c r="S16" i="6" s="1"/>
  <c r="R9" i="6"/>
  <c r="R16" i="6" s="1"/>
  <c r="Q9" i="6"/>
  <c r="Q16" i="6" s="1"/>
  <c r="Q17" i="6" s="1"/>
  <c r="P9" i="6"/>
  <c r="P16" i="6" s="1"/>
  <c r="P17" i="6" s="1"/>
  <c r="O9" i="6"/>
  <c r="O16" i="6" s="1"/>
  <c r="N9" i="6"/>
  <c r="N16" i="6" s="1"/>
  <c r="M9" i="6"/>
  <c r="M16" i="6" s="1"/>
  <c r="L9" i="6"/>
  <c r="L16" i="6" s="1"/>
  <c r="K9" i="6"/>
  <c r="K16" i="6" s="1"/>
  <c r="J9" i="6"/>
  <c r="J16" i="6" s="1"/>
  <c r="J17" i="6" s="1"/>
  <c r="I9" i="6"/>
  <c r="I16" i="6" s="1"/>
  <c r="H9" i="6"/>
  <c r="H16" i="6" s="1"/>
  <c r="G9" i="6"/>
  <c r="G16" i="6" s="1"/>
  <c r="F9" i="6"/>
  <c r="F16" i="6" s="1"/>
  <c r="E9" i="6"/>
  <c r="E16" i="6" s="1"/>
  <c r="D9" i="6"/>
  <c r="D16" i="6" s="1"/>
  <c r="D6" i="6"/>
  <c r="O17" i="6" l="1"/>
  <c r="R17" i="6"/>
  <c r="N17" i="6"/>
  <c r="M17" i="6"/>
  <c r="L17" i="6"/>
  <c r="K17" i="6"/>
  <c r="I17" i="6"/>
  <c r="D17" i="6"/>
  <c r="D18" i="6" s="1"/>
  <c r="E5" i="6" s="1"/>
  <c r="S17" i="6"/>
  <c r="T17" i="6"/>
  <c r="H17" i="6"/>
  <c r="U17" i="6"/>
  <c r="E17" i="6"/>
  <c r="F17" i="6"/>
  <c r="G17" i="6"/>
  <c r="E18" i="6" l="1"/>
  <c r="F5" i="6" s="1"/>
  <c r="F18" i="6" s="1"/>
  <c r="G5" i="6" s="1"/>
  <c r="G18" i="6" s="1"/>
  <c r="H5" i="6" s="1"/>
  <c r="H18" i="6" s="1"/>
  <c r="I5" i="6" s="1"/>
  <c r="I18" i="6" s="1"/>
  <c r="J5" i="6" s="1"/>
  <c r="J18" i="6" s="1"/>
  <c r="K5" i="6" s="1"/>
  <c r="K18" i="6" s="1"/>
  <c r="L5" i="6" s="1"/>
  <c r="L18" i="6" s="1"/>
  <c r="M5" i="6" s="1"/>
  <c r="M18" i="6" s="1"/>
  <c r="N5" i="6" s="1"/>
  <c r="N18" i="6" s="1"/>
  <c r="O5" i="6" s="1"/>
  <c r="O18" i="6" s="1"/>
  <c r="P5" i="6" s="1"/>
  <c r="P18" i="6" s="1"/>
  <c r="Q5" i="6" s="1"/>
  <c r="Q18" i="6" s="1"/>
  <c r="R5" i="6" s="1"/>
  <c r="R18" i="6" s="1"/>
  <c r="S5" i="6" s="1"/>
  <c r="S18" i="6" s="1"/>
  <c r="T5" i="6" s="1"/>
  <c r="T18" i="6" s="1"/>
  <c r="U5" i="6" s="1"/>
  <c r="U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Popan Cosmina</author>
  </authors>
  <commentList>
    <comment ref="D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Popan Cosmina:</t>
        </r>
        <r>
          <rPr>
            <sz val="8"/>
            <color indexed="81"/>
            <rFont val="Tahoma"/>
            <family val="2"/>
          </rPr>
          <t xml:space="preserve">
Soldul contului 512+531</t>
        </r>
      </text>
    </comment>
  </commentList>
</comments>
</file>

<file path=xl/sharedStrings.xml><?xml version="1.0" encoding="utf-8"?>
<sst xmlns="http://schemas.openxmlformats.org/spreadsheetml/2006/main" count="42" uniqueCount="40">
  <si>
    <t>Flux de numerar (Cashflow)</t>
  </si>
  <si>
    <t>Sold disponibil (casă și bancă)</t>
  </si>
  <si>
    <t xml:space="preserve"> Implementare proiect</t>
  </si>
  <si>
    <t>Incasari din subventie proiect</t>
  </si>
  <si>
    <t>Plati salarii si obligatii salariale</t>
  </si>
  <si>
    <t>Plati facturi furnizori materii prime si materiale</t>
  </si>
  <si>
    <t>Sustenabilitate proiect</t>
  </si>
  <si>
    <t>Incasari clienti</t>
  </si>
  <si>
    <t>Subventii</t>
  </si>
  <si>
    <t>Plati furnizori</t>
  </si>
  <si>
    <t>Plati investiii</t>
  </si>
  <si>
    <t>Plati bugetare</t>
  </si>
  <si>
    <t>Flux net lichiditati</t>
  </si>
  <si>
    <t>B</t>
  </si>
  <si>
    <t>C</t>
  </si>
  <si>
    <t>D</t>
  </si>
  <si>
    <t>E</t>
  </si>
  <si>
    <t>A</t>
  </si>
  <si>
    <t>Flux net de lichidități (B-C)</t>
  </si>
  <si>
    <t>Sold final disponibil (A+D)</t>
  </si>
  <si>
    <t>Sold final</t>
  </si>
  <si>
    <t>Sold initial</t>
  </si>
  <si>
    <t>5.1.</t>
  </si>
  <si>
    <t>5.2.</t>
  </si>
  <si>
    <t>5.3.</t>
  </si>
  <si>
    <t>Total Incasari</t>
  </si>
  <si>
    <t>Plati dividende</t>
  </si>
  <si>
    <t>Total plati</t>
  </si>
  <si>
    <t xml:space="preserve">Incasari facturi clienti si contributii proprii </t>
  </si>
  <si>
    <t>Plăti impozite şi taxe (TVA , impozit venit)</t>
  </si>
  <si>
    <t>Plati facturi furnizori servicii</t>
  </si>
  <si>
    <t>in zona cu galben in partea de incasari sumele se introduc cu minus</t>
  </si>
  <si>
    <t>in zona cu galben in partea de incasari sumele se introduc cu plus</t>
  </si>
  <si>
    <t>Intrări de lichidități (1+2)</t>
  </si>
  <si>
    <t>Plati furnizori (5.1+5.2+5.3)</t>
  </si>
  <si>
    <t>Plăți pentru achiziția de active (investitii)</t>
  </si>
  <si>
    <t>Plati dividende (sumă netă)</t>
  </si>
  <si>
    <t>Total utilizări numerar (5+6+7+8)</t>
  </si>
  <si>
    <t>ANEXA 14 B</t>
  </si>
  <si>
    <t>Luna / anul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</si>
</sst>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l_e_i_-;\-* #,##0.00\ _l_e_i_-;_-* &quot;-&quot;??\ _l_e_i_-;_-@_-"/>
    <numFmt numFmtId="165" formatCode="_-* #,##0\ _l_e_i_-;\-* #,##0\ _l_e_i_-;_-* &quot;-&quot;??\ _l_e_i_-;_-@_-"/>
    <numFmt numFmtId="166" formatCode="#,##0_ ;[Red]\-#,##0\ "/>
    <numFmt numFmtId="167" formatCode="[$-418]mmm\-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66" fontId="2" fillId="0" borderId="0" xfId="1" applyNumberFormat="1" applyFont="1" applyBorder="1"/>
    <xf numFmtId="165" fontId="2" fillId="0" borderId="0" xfId="1" applyNumberFormat="1" applyFont="1" applyBorder="1"/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/>
    <xf numFmtId="2" fontId="2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/>
    <xf numFmtId="0" fontId="3" fillId="0" borderId="0" xfId="0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justify" vertical="center" wrapText="1"/>
    </xf>
    <xf numFmtId="165" fontId="3" fillId="0" borderId="0" xfId="1" applyNumberFormat="1" applyFont="1" applyBorder="1" applyAlignment="1">
      <alignment horizontal="justify" vertical="center" wrapText="1"/>
    </xf>
    <xf numFmtId="2" fontId="3" fillId="0" borderId="0" xfId="0" applyNumberFormat="1" applyFont="1" applyBorder="1" applyAlignment="1">
      <alignment horizontal="justify" vertical="center" wrapText="1"/>
    </xf>
    <xf numFmtId="2" fontId="4" fillId="0" borderId="0" xfId="0" applyNumberFormat="1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166" fontId="3" fillId="9" borderId="1" xfId="1" applyNumberFormat="1" applyFont="1" applyFill="1" applyBorder="1" applyAlignment="1">
      <alignment vertical="center" wrapText="1"/>
    </xf>
    <xf numFmtId="167" fontId="3" fillId="3" borderId="1" xfId="1" applyNumberFormat="1" applyFont="1" applyFill="1" applyBorder="1" applyAlignment="1">
      <alignment horizontal="center" vertical="center" wrapText="1"/>
    </xf>
    <xf numFmtId="167" fontId="3" fillId="6" borderId="1" xfId="1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right" vertical="center" wrapText="1"/>
    </xf>
    <xf numFmtId="166" fontId="2" fillId="10" borderId="1" xfId="1" applyNumberFormat="1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right" vertical="center" wrapText="1"/>
    </xf>
    <xf numFmtId="166" fontId="5" fillId="10" borderId="1" xfId="1" applyNumberFormat="1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justify" vertical="center" wrapText="1"/>
    </xf>
    <xf numFmtId="0" fontId="2" fillId="10" borderId="2" xfId="0" applyFont="1" applyFill="1" applyBorder="1" applyAlignment="1">
      <alignment horizontal="justify" vertical="center" wrapText="1"/>
    </xf>
    <xf numFmtId="0" fontId="5" fillId="9" borderId="2" xfId="0" applyFont="1" applyFill="1" applyBorder="1" applyAlignment="1">
      <alignment horizontal="justify" vertical="center" wrapText="1"/>
    </xf>
    <xf numFmtId="0" fontId="5" fillId="10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justify" vertical="center" wrapText="1"/>
    </xf>
    <xf numFmtId="167" fontId="3" fillId="3" borderId="12" xfId="1" applyNumberFormat="1" applyFont="1" applyFill="1" applyBorder="1" applyAlignment="1">
      <alignment horizontal="center" vertical="center" wrapText="1"/>
    </xf>
    <xf numFmtId="167" fontId="3" fillId="3" borderId="13" xfId="1" applyNumberFormat="1" applyFont="1" applyFill="1" applyBorder="1" applyAlignment="1">
      <alignment horizontal="center" vertical="center" wrapText="1"/>
    </xf>
    <xf numFmtId="166" fontId="3" fillId="9" borderId="12" xfId="1" applyNumberFormat="1" applyFont="1" applyFill="1" applyBorder="1" applyAlignment="1">
      <alignment vertical="center" wrapText="1"/>
    </xf>
    <xf numFmtId="166" fontId="3" fillId="9" borderId="13" xfId="1" applyNumberFormat="1" applyFont="1" applyFill="1" applyBorder="1" applyAlignment="1">
      <alignment vertical="center" wrapText="1"/>
    </xf>
    <xf numFmtId="166" fontId="2" fillId="10" borderId="12" xfId="1" applyNumberFormat="1" applyFont="1" applyFill="1" applyBorder="1" applyAlignment="1">
      <alignment vertical="center" wrapText="1"/>
    </xf>
    <xf numFmtId="166" fontId="2" fillId="10" borderId="13" xfId="1" applyNumberFormat="1" applyFont="1" applyFill="1" applyBorder="1" applyAlignment="1">
      <alignment vertical="center" wrapText="1"/>
    </xf>
    <xf numFmtId="166" fontId="5" fillId="9" borderId="12" xfId="1" applyNumberFormat="1" applyFont="1" applyFill="1" applyBorder="1" applyAlignment="1">
      <alignment vertical="center" wrapText="1"/>
    </xf>
    <xf numFmtId="166" fontId="5" fillId="9" borderId="13" xfId="1" applyNumberFormat="1" applyFont="1" applyFill="1" applyBorder="1" applyAlignment="1">
      <alignment vertical="center" wrapText="1"/>
    </xf>
    <xf numFmtId="166" fontId="5" fillId="10" borderId="13" xfId="1" applyNumberFormat="1" applyFont="1" applyFill="1" applyBorder="1" applyAlignment="1">
      <alignment vertical="center" wrapText="1"/>
    </xf>
    <xf numFmtId="166" fontId="5" fillId="10" borderId="12" xfId="1" applyNumberFormat="1" applyFont="1" applyFill="1" applyBorder="1" applyAlignment="1">
      <alignment vertical="center" wrapText="1"/>
    </xf>
    <xf numFmtId="166" fontId="3" fillId="7" borderId="14" xfId="1" applyNumberFormat="1" applyFont="1" applyFill="1" applyBorder="1" applyAlignment="1">
      <alignment vertical="center" wrapText="1"/>
    </xf>
    <xf numFmtId="166" fontId="3" fillId="7" borderId="15" xfId="1" applyNumberFormat="1" applyFont="1" applyFill="1" applyBorder="1" applyAlignment="1">
      <alignment vertical="center" wrapText="1"/>
    </xf>
    <xf numFmtId="166" fontId="3" fillId="7" borderId="16" xfId="1" applyNumberFormat="1" applyFont="1" applyFill="1" applyBorder="1" applyAlignment="1">
      <alignment vertical="center" wrapText="1"/>
    </xf>
    <xf numFmtId="167" fontId="3" fillId="6" borderId="12" xfId="1" applyNumberFormat="1" applyFont="1" applyFill="1" applyBorder="1" applyAlignment="1">
      <alignment horizontal="center" vertical="center" wrapText="1"/>
    </xf>
    <xf numFmtId="167" fontId="3" fillId="6" borderId="13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166" fontId="3" fillId="2" borderId="12" xfId="1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justify" vertical="center" wrapText="1"/>
    </xf>
    <xf numFmtId="166" fontId="3" fillId="8" borderId="12" xfId="1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justify" vertical="center" wrapText="1"/>
    </xf>
    <xf numFmtId="0" fontId="3" fillId="11" borderId="1" xfId="0" applyFont="1" applyFill="1" applyBorder="1" applyAlignment="1">
      <alignment horizontal="right" vertical="center" wrapText="1"/>
    </xf>
    <xf numFmtId="0" fontId="3" fillId="11" borderId="2" xfId="0" applyFont="1" applyFill="1" applyBorder="1" applyAlignment="1">
      <alignment horizontal="justify" vertical="center" wrapText="1"/>
    </xf>
    <xf numFmtId="166" fontId="3" fillId="11" borderId="12" xfId="1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165" fontId="3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165" fontId="3" fillId="3" borderId="10" xfId="1" applyNumberFormat="1" applyFont="1" applyFill="1" applyBorder="1" applyAlignment="1">
      <alignment horizontal="center" vertical="center" wrapText="1"/>
    </xf>
    <xf numFmtId="165" fontId="3" fillId="3" borderId="11" xfId="1" applyNumberFormat="1" applyFont="1" applyFill="1" applyBorder="1" applyAlignment="1">
      <alignment horizontal="center" vertical="center" wrapText="1"/>
    </xf>
    <xf numFmtId="165" fontId="3" fillId="6" borderId="9" xfId="1" applyNumberFormat="1" applyFont="1" applyFill="1" applyBorder="1" applyAlignment="1">
      <alignment horizontal="center" vertical="center" wrapText="1"/>
    </xf>
    <xf numFmtId="165" fontId="3" fillId="6" borderId="10" xfId="1" applyNumberFormat="1" applyFont="1" applyFill="1" applyBorder="1" applyAlignment="1">
      <alignment horizontal="center" vertical="center" wrapText="1"/>
    </xf>
    <xf numFmtId="165" fontId="3" fillId="6" borderId="1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570865</xdr:colOff>
      <xdr:row>77</xdr:row>
      <xdr:rowOff>85090</xdr:rowOff>
    </xdr:from>
    <xdr:to>
      <xdr:col>4</xdr:col>
      <xdr:colOff>570865</xdr:colOff>
      <xdr:row>77</xdr:row>
      <xdr:rowOff>85090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Cerneală 5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14:cNvPr>
            <xdr14:cNvContentPartPr/>
          </xdr14:nvContentPartPr>
          <xdr14:nvPr macro=""/>
          <xdr14:xfrm>
            <a:off x="1256665" y="8267065"/>
            <a:ext cx="0" cy="0"/>
          </xdr14:xfrm>
        </xdr:contentPart>
      </mc:Choice>
      <mc:Fallback xmlns="">
        <xdr:pic>
          <xdr:nvPicPr>
            <xdr:cNvPr id="7" name="Cerneală 5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56665" y="826706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419100</xdr:colOff>
      <xdr:row>52</xdr:row>
      <xdr:rowOff>46990</xdr:rowOff>
    </xdr:from>
    <xdr:to>
      <xdr:col>3</xdr:col>
      <xdr:colOff>419100</xdr:colOff>
      <xdr:row>52</xdr:row>
      <xdr:rowOff>46990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Cerneală 6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14:cNvPr>
            <xdr14:cNvContentPartPr/>
          </xdr14:nvContentPartPr>
          <xdr14:nvPr macro=""/>
          <xdr14:xfrm>
            <a:off x="876300" y="5866765"/>
            <a:ext cx="0" cy="0"/>
          </xdr14:xfrm>
        </xdr:contentPart>
      </mc:Choice>
      <mc:Fallback xmlns="">
        <xdr:pic>
          <xdr:nvPicPr>
            <xdr:cNvPr id="8" name="Cerneală 6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76300" y="586676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400685</xdr:colOff>
      <xdr:row>52</xdr:row>
      <xdr:rowOff>64135</xdr:rowOff>
    </xdr:from>
    <xdr:to>
      <xdr:col>3</xdr:col>
      <xdr:colOff>400685</xdr:colOff>
      <xdr:row>52</xdr:row>
      <xdr:rowOff>64135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Cerneală 7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14:cNvPr>
            <xdr14:cNvContentPartPr/>
          </xdr14:nvContentPartPr>
          <xdr14:nvPr macro=""/>
          <xdr14:xfrm>
            <a:off x="867410" y="5874385"/>
            <a:ext cx="0" cy="0"/>
          </xdr14:xfrm>
        </xdr:contentPart>
      </mc:Choice>
      <mc:Fallback xmlns="">
        <xdr:pic>
          <xdr:nvPicPr>
            <xdr:cNvPr id="9" name="Cerneală 7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67410" y="587438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3175</xdr:colOff>
      <xdr:row>54</xdr:row>
      <xdr:rowOff>5080</xdr:rowOff>
    </xdr:from>
    <xdr:to>
      <xdr:col>4</xdr:col>
      <xdr:colOff>3175</xdr:colOff>
      <xdr:row>54</xdr:row>
      <xdr:rowOff>5080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Cerneală 8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14:cNvPr>
            <xdr14:cNvContentPartPr/>
          </xdr14:nvContentPartPr>
          <xdr14:nvPr macro=""/>
          <xdr14:xfrm>
            <a:off x="974725" y="6034405"/>
            <a:ext cx="0" cy="0"/>
          </xdr14:xfrm>
        </xdr:contentPart>
      </mc:Choice>
      <mc:Fallback xmlns="">
        <xdr:pic>
          <xdr:nvPicPr>
            <xdr:cNvPr id="10" name="Cerneală 8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4725" y="603440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588010</xdr:colOff>
      <xdr:row>52</xdr:row>
      <xdr:rowOff>182245</xdr:rowOff>
    </xdr:from>
    <xdr:to>
      <xdr:col>3</xdr:col>
      <xdr:colOff>588010</xdr:colOff>
      <xdr:row>52</xdr:row>
      <xdr:rowOff>182245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6" name="Cerneală 11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14:cNvPr>
            <xdr14:cNvContentPartPr/>
          </xdr14:nvContentPartPr>
          <xdr14:nvPr macro=""/>
          <xdr14:xfrm>
            <a:off x="959485" y="5935345"/>
            <a:ext cx="0" cy="0"/>
          </xdr14:xfrm>
        </xdr:contentPart>
      </mc:Choice>
      <mc:Fallback xmlns="">
        <xdr:pic>
          <xdr:nvPicPr>
            <xdr:cNvPr id="11" name="Cerneală 1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59485" y="593534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4T09:18:26.31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4T09:18:26.31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4T09:18:26.31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4T09:18:26.31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0,'0'0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11-14T09:18:26.31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2"/>
  <sheetViews>
    <sheetView tabSelected="1" zoomScaleNormal="100" workbookViewId="0">
      <selection activeCell="E12" sqref="E12"/>
    </sheetView>
  </sheetViews>
  <sheetFormatPr defaultColWidth="9.140625" defaultRowHeight="16.5" outlineLevelRow="1" x14ac:dyDescent="0.3"/>
  <cols>
    <col min="1" max="1" width="16.7109375" style="53" bestFit="1" customWidth="1"/>
    <col min="2" max="2" width="6.5703125" style="8" bestFit="1" customWidth="1"/>
    <col min="3" max="3" width="48.28515625" style="2" bestFit="1" customWidth="1"/>
    <col min="4" max="4" width="8.28515625" style="6" bestFit="1" customWidth="1"/>
    <col min="5" max="5" width="7.85546875" style="7" bestFit="1" customWidth="1"/>
    <col min="6" max="6" width="7.7109375" style="7" bestFit="1" customWidth="1"/>
    <col min="7" max="7" width="6.85546875" style="7" bestFit="1" customWidth="1"/>
    <col min="8" max="8" width="7.28515625" style="7" bestFit="1" customWidth="1"/>
    <col min="9" max="9" width="7.140625" style="7" bestFit="1" customWidth="1"/>
    <col min="10" max="11" width="6.85546875" style="7" bestFit="1" customWidth="1"/>
    <col min="12" max="12" width="7.28515625" style="7" bestFit="1" customWidth="1"/>
    <col min="13" max="16" width="6.85546875" style="7" bestFit="1" customWidth="1"/>
    <col min="17" max="17" width="7.28515625" style="7" bestFit="1" customWidth="1"/>
    <col min="18" max="18" width="7.7109375" style="7" bestFit="1" customWidth="1"/>
    <col min="19" max="19" width="6.85546875" style="7" bestFit="1" customWidth="1"/>
    <col min="20" max="20" width="7.28515625" style="7" bestFit="1" customWidth="1"/>
    <col min="21" max="21" width="7.140625" style="7" bestFit="1" customWidth="1"/>
    <col min="22" max="22" width="7.42578125" style="9" bestFit="1" customWidth="1"/>
    <col min="23" max="40" width="9.140625" style="9"/>
    <col min="41" max="16384" width="9.140625" style="2"/>
  </cols>
  <sheetData>
    <row r="1" spans="1:40" s="1" customFormat="1" ht="24.75" customHeight="1" x14ac:dyDescent="0.3">
      <c r="A1" s="49"/>
      <c r="B1" s="13"/>
      <c r="C1" s="62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3" t="s">
        <v>38</v>
      </c>
      <c r="T1" s="63"/>
      <c r="U1" s="63"/>
      <c r="V1" s="16"/>
      <c r="W1" s="16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s="1" customFormat="1" ht="15" customHeight="1" thickBot="1" x14ac:dyDescent="0.35">
      <c r="A2" s="50"/>
      <c r="B2" s="64" t="s">
        <v>0</v>
      </c>
      <c r="C2" s="65"/>
      <c r="D2" s="66">
        <v>2022</v>
      </c>
      <c r="E2" s="66"/>
      <c r="F2" s="66"/>
      <c r="G2" s="66"/>
      <c r="H2" s="66"/>
      <c r="I2" s="66"/>
      <c r="J2" s="66"/>
      <c r="K2" s="66"/>
      <c r="L2" s="66"/>
      <c r="M2" s="66"/>
      <c r="N2" s="67">
        <v>2023</v>
      </c>
      <c r="O2" s="67"/>
      <c r="P2" s="67"/>
      <c r="Q2" s="67"/>
      <c r="R2" s="67"/>
      <c r="S2" s="67"/>
      <c r="T2" s="67"/>
      <c r="U2" s="67"/>
      <c r="V2" s="17"/>
      <c r="W2" s="17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ht="15" customHeight="1" x14ac:dyDescent="0.3">
      <c r="A3" s="68"/>
      <c r="B3" s="69" t="s">
        <v>39</v>
      </c>
      <c r="C3" s="70"/>
      <c r="D3" s="73" t="s">
        <v>2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76" t="s">
        <v>6</v>
      </c>
      <c r="Q3" s="77"/>
      <c r="R3" s="77"/>
      <c r="S3" s="77"/>
      <c r="T3" s="77"/>
      <c r="U3" s="78"/>
      <c r="V3" s="17"/>
      <c r="W3" s="10"/>
    </row>
    <row r="4" spans="1:40" ht="15" customHeight="1" x14ac:dyDescent="0.3">
      <c r="A4" s="68"/>
      <c r="B4" s="71"/>
      <c r="C4" s="72"/>
      <c r="D4" s="34">
        <v>44743</v>
      </c>
      <c r="E4" s="20">
        <v>44774</v>
      </c>
      <c r="F4" s="20">
        <v>44805</v>
      </c>
      <c r="G4" s="20">
        <v>44835</v>
      </c>
      <c r="H4" s="20">
        <v>44866</v>
      </c>
      <c r="I4" s="20">
        <v>44896</v>
      </c>
      <c r="J4" s="20">
        <v>44927</v>
      </c>
      <c r="K4" s="20">
        <v>44958</v>
      </c>
      <c r="L4" s="20">
        <v>44986</v>
      </c>
      <c r="M4" s="20">
        <v>45017</v>
      </c>
      <c r="N4" s="20">
        <v>45047</v>
      </c>
      <c r="O4" s="35">
        <v>45078</v>
      </c>
      <c r="P4" s="47">
        <v>45108</v>
      </c>
      <c r="Q4" s="21">
        <v>45139</v>
      </c>
      <c r="R4" s="21">
        <v>45170</v>
      </c>
      <c r="S4" s="21">
        <v>45200</v>
      </c>
      <c r="T4" s="21">
        <v>45231</v>
      </c>
      <c r="U4" s="48">
        <v>45261</v>
      </c>
      <c r="V4" s="17"/>
      <c r="W4" s="10"/>
    </row>
    <row r="5" spans="1:40" s="3" customFormat="1" x14ac:dyDescent="0.3">
      <c r="A5" s="49" t="s">
        <v>21</v>
      </c>
      <c r="B5" s="22" t="s">
        <v>17</v>
      </c>
      <c r="C5" s="29" t="s">
        <v>1</v>
      </c>
      <c r="D5" s="54">
        <v>10000</v>
      </c>
      <c r="E5" s="19">
        <f>D18</f>
        <v>16000</v>
      </c>
      <c r="F5" s="19">
        <f t="shared" ref="F5:U5" si="0">E18</f>
        <v>13500</v>
      </c>
      <c r="G5" s="19">
        <f t="shared" si="0"/>
        <v>13500</v>
      </c>
      <c r="H5" s="19">
        <f t="shared" si="0"/>
        <v>12000</v>
      </c>
      <c r="I5" s="19">
        <f t="shared" si="0"/>
        <v>12000</v>
      </c>
      <c r="J5" s="19">
        <f t="shared" si="0"/>
        <v>12000</v>
      </c>
      <c r="K5" s="19">
        <f t="shared" si="0"/>
        <v>12000</v>
      </c>
      <c r="L5" s="19">
        <f t="shared" si="0"/>
        <v>12000</v>
      </c>
      <c r="M5" s="19">
        <f t="shared" si="0"/>
        <v>12000</v>
      </c>
      <c r="N5" s="19">
        <f t="shared" si="0"/>
        <v>12000</v>
      </c>
      <c r="O5" s="37">
        <f t="shared" si="0"/>
        <v>12000</v>
      </c>
      <c r="P5" s="36">
        <f t="shared" si="0"/>
        <v>12000</v>
      </c>
      <c r="Q5" s="19">
        <f t="shared" si="0"/>
        <v>12000</v>
      </c>
      <c r="R5" s="19">
        <f t="shared" si="0"/>
        <v>12000</v>
      </c>
      <c r="S5" s="19">
        <f t="shared" si="0"/>
        <v>12000</v>
      </c>
      <c r="T5" s="19">
        <f t="shared" si="0"/>
        <v>12000</v>
      </c>
      <c r="U5" s="37">
        <f t="shared" si="0"/>
        <v>12000</v>
      </c>
      <c r="V5" s="17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</row>
    <row r="6" spans="1:40" s="3" customFormat="1" x14ac:dyDescent="0.3">
      <c r="A6" s="49" t="s">
        <v>25</v>
      </c>
      <c r="B6" s="55" t="s">
        <v>13</v>
      </c>
      <c r="C6" s="56" t="s">
        <v>33</v>
      </c>
      <c r="D6" s="57">
        <f>D7+D8</f>
        <v>52500</v>
      </c>
      <c r="E6" s="57">
        <f t="shared" ref="E6:U6" si="1">E7+E8</f>
        <v>0</v>
      </c>
      <c r="F6" s="57">
        <f t="shared" si="1"/>
        <v>0</v>
      </c>
      <c r="G6" s="57">
        <f t="shared" si="1"/>
        <v>0</v>
      </c>
      <c r="H6" s="57">
        <f t="shared" si="1"/>
        <v>0</v>
      </c>
      <c r="I6" s="57">
        <f t="shared" si="1"/>
        <v>0</v>
      </c>
      <c r="J6" s="57">
        <f t="shared" si="1"/>
        <v>0</v>
      </c>
      <c r="K6" s="57">
        <f t="shared" si="1"/>
        <v>0</v>
      </c>
      <c r="L6" s="57">
        <f t="shared" si="1"/>
        <v>0</v>
      </c>
      <c r="M6" s="57">
        <f t="shared" si="1"/>
        <v>0</v>
      </c>
      <c r="N6" s="57">
        <f t="shared" si="1"/>
        <v>0</v>
      </c>
      <c r="O6" s="57">
        <f t="shared" si="1"/>
        <v>0</v>
      </c>
      <c r="P6" s="57">
        <f t="shared" si="1"/>
        <v>0</v>
      </c>
      <c r="Q6" s="57">
        <f t="shared" si="1"/>
        <v>0</v>
      </c>
      <c r="R6" s="57">
        <f t="shared" si="1"/>
        <v>0</v>
      </c>
      <c r="S6" s="57">
        <f t="shared" si="1"/>
        <v>0</v>
      </c>
      <c r="T6" s="57">
        <f t="shared" si="1"/>
        <v>0</v>
      </c>
      <c r="U6" s="57">
        <f t="shared" si="1"/>
        <v>0</v>
      </c>
      <c r="V6" s="17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outlineLevel="1" x14ac:dyDescent="0.3">
      <c r="A7" s="18" t="s">
        <v>8</v>
      </c>
      <c r="B7" s="25">
        <v>1</v>
      </c>
      <c r="C7" s="30" t="s">
        <v>3</v>
      </c>
      <c r="D7" s="38">
        <v>50000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39"/>
      <c r="P7" s="38"/>
      <c r="Q7" s="26"/>
      <c r="R7" s="26"/>
      <c r="S7" s="26"/>
      <c r="T7" s="26"/>
      <c r="U7" s="39"/>
      <c r="V7" s="17"/>
      <c r="W7" s="10"/>
    </row>
    <row r="8" spans="1:40" outlineLevel="1" x14ac:dyDescent="0.3">
      <c r="A8" s="18" t="s">
        <v>7</v>
      </c>
      <c r="B8" s="25">
        <v>2</v>
      </c>
      <c r="C8" s="30" t="s">
        <v>28</v>
      </c>
      <c r="D8" s="38">
        <v>2500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39"/>
      <c r="P8" s="38"/>
      <c r="Q8" s="26"/>
      <c r="R8" s="26"/>
      <c r="S8" s="26"/>
      <c r="T8" s="26"/>
      <c r="U8" s="39"/>
      <c r="V8" s="17"/>
      <c r="W8" s="10"/>
    </row>
    <row r="9" spans="1:40" s="3" customFormat="1" x14ac:dyDescent="0.3">
      <c r="A9" s="51" t="s">
        <v>9</v>
      </c>
      <c r="B9" s="23">
        <v>5</v>
      </c>
      <c r="C9" s="31" t="s">
        <v>34</v>
      </c>
      <c r="D9" s="40">
        <f t="shared" ref="D9:U9" si="2">SUM(D10:D12)</f>
        <v>-14200</v>
      </c>
      <c r="E9" s="40">
        <f t="shared" si="2"/>
        <v>-2500</v>
      </c>
      <c r="F9" s="40">
        <f t="shared" si="2"/>
        <v>0</v>
      </c>
      <c r="G9" s="40">
        <f t="shared" si="2"/>
        <v>-1500</v>
      </c>
      <c r="H9" s="40">
        <f t="shared" si="2"/>
        <v>0</v>
      </c>
      <c r="I9" s="40">
        <f t="shared" si="2"/>
        <v>0</v>
      </c>
      <c r="J9" s="40">
        <f t="shared" si="2"/>
        <v>0</v>
      </c>
      <c r="K9" s="40">
        <f t="shared" si="2"/>
        <v>0</v>
      </c>
      <c r="L9" s="40">
        <f t="shared" si="2"/>
        <v>0</v>
      </c>
      <c r="M9" s="40">
        <f t="shared" si="2"/>
        <v>0</v>
      </c>
      <c r="N9" s="40">
        <f t="shared" si="2"/>
        <v>0</v>
      </c>
      <c r="O9" s="40">
        <f t="shared" si="2"/>
        <v>0</v>
      </c>
      <c r="P9" s="40">
        <f t="shared" si="2"/>
        <v>0</v>
      </c>
      <c r="Q9" s="40">
        <f t="shared" si="2"/>
        <v>0</v>
      </c>
      <c r="R9" s="40">
        <f t="shared" si="2"/>
        <v>0</v>
      </c>
      <c r="S9" s="40">
        <f t="shared" si="2"/>
        <v>0</v>
      </c>
      <c r="T9" s="40">
        <f t="shared" si="2"/>
        <v>0</v>
      </c>
      <c r="U9" s="41">
        <f t="shared" si="2"/>
        <v>0</v>
      </c>
      <c r="V9" s="17"/>
      <c r="W9" s="11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40" outlineLevel="1" x14ac:dyDescent="0.3">
      <c r="A10" s="18" t="s">
        <v>9</v>
      </c>
      <c r="B10" s="25" t="s">
        <v>22</v>
      </c>
      <c r="C10" s="30" t="s">
        <v>5</v>
      </c>
      <c r="D10" s="38">
        <v>-1000</v>
      </c>
      <c r="E10" s="26">
        <v>-2500</v>
      </c>
      <c r="F10" s="26"/>
      <c r="G10" s="26">
        <v>-1500</v>
      </c>
      <c r="H10" s="26"/>
      <c r="I10" s="26"/>
      <c r="J10" s="26"/>
      <c r="K10" s="26"/>
      <c r="L10" s="26"/>
      <c r="M10" s="26"/>
      <c r="N10" s="26"/>
      <c r="O10" s="39"/>
      <c r="P10" s="38"/>
      <c r="Q10" s="26"/>
      <c r="R10" s="26"/>
      <c r="S10" s="26"/>
      <c r="T10" s="26"/>
      <c r="U10" s="39"/>
      <c r="V10" s="17"/>
      <c r="W10" s="10"/>
    </row>
    <row r="11" spans="1:40" outlineLevel="1" x14ac:dyDescent="0.3">
      <c r="A11" s="18"/>
      <c r="B11" s="25" t="s">
        <v>23</v>
      </c>
      <c r="C11" s="30" t="s">
        <v>30</v>
      </c>
      <c r="D11" s="38">
        <v>-8200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9"/>
      <c r="P11" s="38"/>
      <c r="Q11" s="26"/>
      <c r="R11" s="26"/>
      <c r="S11" s="26"/>
      <c r="T11" s="26"/>
      <c r="U11" s="39"/>
      <c r="V11" s="17"/>
      <c r="W11" s="10"/>
    </row>
    <row r="12" spans="1:40" ht="15.75" customHeight="1" outlineLevel="1" x14ac:dyDescent="0.3">
      <c r="A12" s="18" t="s">
        <v>9</v>
      </c>
      <c r="B12" s="25" t="s">
        <v>24</v>
      </c>
      <c r="C12" s="30" t="s">
        <v>4</v>
      </c>
      <c r="D12" s="38">
        <v>-5000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39"/>
      <c r="P12" s="38"/>
      <c r="Q12" s="26"/>
      <c r="R12" s="26"/>
      <c r="S12" s="26"/>
      <c r="T12" s="26"/>
      <c r="U12" s="39"/>
      <c r="V12" s="17"/>
      <c r="W12" s="10"/>
    </row>
    <row r="13" spans="1:40" s="3" customFormat="1" x14ac:dyDescent="0.3">
      <c r="A13" s="51" t="s">
        <v>10</v>
      </c>
      <c r="B13" s="27">
        <v>6</v>
      </c>
      <c r="C13" s="32" t="s">
        <v>35</v>
      </c>
      <c r="D13" s="43">
        <v>-15000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42"/>
      <c r="P13" s="43"/>
      <c r="Q13" s="28"/>
      <c r="R13" s="28"/>
      <c r="S13" s="28"/>
      <c r="T13" s="28"/>
      <c r="U13" s="42"/>
      <c r="V13" s="58"/>
      <c r="W13" s="11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s="3" customFormat="1" x14ac:dyDescent="0.3">
      <c r="A14" s="51" t="s">
        <v>11</v>
      </c>
      <c r="B14" s="27">
        <v>7</v>
      </c>
      <c r="C14" s="32" t="s">
        <v>29</v>
      </c>
      <c r="D14" s="43">
        <v>-2300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2"/>
      <c r="P14" s="43"/>
      <c r="Q14" s="28"/>
      <c r="R14" s="28"/>
      <c r="S14" s="28"/>
      <c r="T14" s="28"/>
      <c r="U14" s="42"/>
      <c r="V14" s="58"/>
      <c r="W14" s="11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3" customFormat="1" x14ac:dyDescent="0.3">
      <c r="A15" s="51" t="s">
        <v>26</v>
      </c>
      <c r="B15" s="27">
        <v>8</v>
      </c>
      <c r="C15" s="32" t="s">
        <v>36</v>
      </c>
      <c r="D15" s="43">
        <v>-15000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2"/>
      <c r="P15" s="43"/>
      <c r="Q15" s="28"/>
      <c r="R15" s="28"/>
      <c r="S15" s="28"/>
      <c r="T15" s="28"/>
      <c r="U15" s="42"/>
      <c r="V15" s="58"/>
      <c r="W15" s="11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3" customFormat="1" x14ac:dyDescent="0.3">
      <c r="A16" s="49" t="s">
        <v>27</v>
      </c>
      <c r="B16" s="59" t="s">
        <v>14</v>
      </c>
      <c r="C16" s="60" t="s">
        <v>37</v>
      </c>
      <c r="D16" s="61">
        <f>D9+D13+D14+D15</f>
        <v>-46500</v>
      </c>
      <c r="E16" s="61">
        <f t="shared" ref="E16:U16" si="3">E9+E13+E14+E15</f>
        <v>-2500</v>
      </c>
      <c r="F16" s="61">
        <f t="shared" si="3"/>
        <v>0</v>
      </c>
      <c r="G16" s="61">
        <f t="shared" si="3"/>
        <v>-1500</v>
      </c>
      <c r="H16" s="61">
        <f t="shared" si="3"/>
        <v>0</v>
      </c>
      <c r="I16" s="61">
        <f t="shared" si="3"/>
        <v>0</v>
      </c>
      <c r="J16" s="61">
        <f t="shared" si="3"/>
        <v>0</v>
      </c>
      <c r="K16" s="61">
        <f t="shared" si="3"/>
        <v>0</v>
      </c>
      <c r="L16" s="61">
        <f t="shared" si="3"/>
        <v>0</v>
      </c>
      <c r="M16" s="61">
        <f t="shared" si="3"/>
        <v>0</v>
      </c>
      <c r="N16" s="61">
        <f t="shared" si="3"/>
        <v>0</v>
      </c>
      <c r="O16" s="61">
        <f t="shared" si="3"/>
        <v>0</v>
      </c>
      <c r="P16" s="61">
        <f t="shared" si="3"/>
        <v>0</v>
      </c>
      <c r="Q16" s="61">
        <f t="shared" si="3"/>
        <v>0</v>
      </c>
      <c r="R16" s="61">
        <f t="shared" si="3"/>
        <v>0</v>
      </c>
      <c r="S16" s="61">
        <f t="shared" si="3"/>
        <v>0</v>
      </c>
      <c r="T16" s="61">
        <f t="shared" si="3"/>
        <v>0</v>
      </c>
      <c r="U16" s="61">
        <f t="shared" si="3"/>
        <v>0</v>
      </c>
      <c r="V16" s="17"/>
      <c r="W16" s="11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3" customFormat="1" x14ac:dyDescent="0.3">
      <c r="A17" s="49" t="s">
        <v>12</v>
      </c>
      <c r="B17" s="22" t="s">
        <v>15</v>
      </c>
      <c r="C17" s="29" t="s">
        <v>18</v>
      </c>
      <c r="D17" s="36">
        <f t="shared" ref="D17:U17" si="4">D6+D16</f>
        <v>6000</v>
      </c>
      <c r="E17" s="36">
        <f t="shared" si="4"/>
        <v>-2500</v>
      </c>
      <c r="F17" s="36">
        <f t="shared" si="4"/>
        <v>0</v>
      </c>
      <c r="G17" s="36">
        <f t="shared" si="4"/>
        <v>-1500</v>
      </c>
      <c r="H17" s="36">
        <f t="shared" si="4"/>
        <v>0</v>
      </c>
      <c r="I17" s="36">
        <f t="shared" si="4"/>
        <v>0</v>
      </c>
      <c r="J17" s="36">
        <f t="shared" si="4"/>
        <v>0</v>
      </c>
      <c r="K17" s="36">
        <f t="shared" si="4"/>
        <v>0</v>
      </c>
      <c r="L17" s="36">
        <f t="shared" si="4"/>
        <v>0</v>
      </c>
      <c r="M17" s="36">
        <f t="shared" si="4"/>
        <v>0</v>
      </c>
      <c r="N17" s="36">
        <f t="shared" si="4"/>
        <v>0</v>
      </c>
      <c r="O17" s="36">
        <f t="shared" si="4"/>
        <v>0</v>
      </c>
      <c r="P17" s="36">
        <f t="shared" si="4"/>
        <v>0</v>
      </c>
      <c r="Q17" s="36">
        <f t="shared" si="4"/>
        <v>0</v>
      </c>
      <c r="R17" s="36">
        <f t="shared" si="4"/>
        <v>0</v>
      </c>
      <c r="S17" s="36">
        <f t="shared" si="4"/>
        <v>0</v>
      </c>
      <c r="T17" s="36">
        <f t="shared" si="4"/>
        <v>0</v>
      </c>
      <c r="U17" s="36">
        <f t="shared" si="4"/>
        <v>0</v>
      </c>
      <c r="V17" s="17"/>
      <c r="W17" s="11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3" customFormat="1" ht="17.25" thickBot="1" x14ac:dyDescent="0.35">
      <c r="A18" s="49" t="s">
        <v>20</v>
      </c>
      <c r="B18" s="24" t="s">
        <v>16</v>
      </c>
      <c r="C18" s="33" t="s">
        <v>19</v>
      </c>
      <c r="D18" s="44">
        <f t="shared" ref="D18:U18" si="5">D5+D17</f>
        <v>16000</v>
      </c>
      <c r="E18" s="45">
        <f t="shared" si="5"/>
        <v>13500</v>
      </c>
      <c r="F18" s="45">
        <f t="shared" si="5"/>
        <v>13500</v>
      </c>
      <c r="G18" s="45">
        <f t="shared" si="5"/>
        <v>12000</v>
      </c>
      <c r="H18" s="45">
        <f t="shared" si="5"/>
        <v>12000</v>
      </c>
      <c r="I18" s="45">
        <f t="shared" si="5"/>
        <v>12000</v>
      </c>
      <c r="J18" s="45">
        <f t="shared" si="5"/>
        <v>12000</v>
      </c>
      <c r="K18" s="45">
        <f t="shared" si="5"/>
        <v>12000</v>
      </c>
      <c r="L18" s="45">
        <f t="shared" si="5"/>
        <v>12000</v>
      </c>
      <c r="M18" s="45">
        <f t="shared" si="5"/>
        <v>12000</v>
      </c>
      <c r="N18" s="45">
        <f t="shared" si="5"/>
        <v>12000</v>
      </c>
      <c r="O18" s="46">
        <f t="shared" si="5"/>
        <v>12000</v>
      </c>
      <c r="P18" s="44">
        <f t="shared" si="5"/>
        <v>12000</v>
      </c>
      <c r="Q18" s="45">
        <f t="shared" si="5"/>
        <v>12000</v>
      </c>
      <c r="R18" s="45">
        <f t="shared" si="5"/>
        <v>12000</v>
      </c>
      <c r="S18" s="45">
        <f t="shared" si="5"/>
        <v>12000</v>
      </c>
      <c r="T18" s="45">
        <f t="shared" si="5"/>
        <v>12000</v>
      </c>
      <c r="U18" s="46">
        <f t="shared" si="5"/>
        <v>12000</v>
      </c>
      <c r="V18" s="11"/>
      <c r="W18" s="11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x14ac:dyDescent="0.3">
      <c r="A19" s="52"/>
      <c r="B19" s="5"/>
      <c r="C19" s="4"/>
    </row>
    <row r="21" spans="1:40" s="6" customFormat="1" x14ac:dyDescent="0.3">
      <c r="A21" s="53"/>
      <c r="B21" s="8"/>
      <c r="C21" s="2" t="s">
        <v>32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s="6" customFormat="1" x14ac:dyDescent="0.3">
      <c r="A22" s="53"/>
      <c r="B22" s="8"/>
      <c r="C22" s="2" t="s">
        <v>31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</sheetData>
  <mergeCells count="8">
    <mergeCell ref="S1:U1"/>
    <mergeCell ref="B2:C2"/>
    <mergeCell ref="D2:M2"/>
    <mergeCell ref="N2:U2"/>
    <mergeCell ref="A3:A4"/>
    <mergeCell ref="B3:C4"/>
    <mergeCell ref="D3:O3"/>
    <mergeCell ref="P3:U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Var 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Popan Cosmina</dc:creator>
  <cp:lastModifiedBy>Cosmina</cp:lastModifiedBy>
  <dcterms:created xsi:type="dcterms:W3CDTF">2021-11-13T17:35:50Z</dcterms:created>
  <dcterms:modified xsi:type="dcterms:W3CDTF">2022-03-27T06:39:35Z</dcterms:modified>
</cp:coreProperties>
</file>